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525" windowWidth="14805" windowHeight="7590"/>
  </bookViews>
  <sheets>
    <sheet name="Дератизация" sheetId="2" r:id="rId1"/>
  </sheets>
  <calcPr calcId="144525"/>
</workbook>
</file>

<file path=xl/calcChain.xml><?xml version="1.0" encoding="utf-8"?>
<calcChain xmlns="http://schemas.openxmlformats.org/spreadsheetml/2006/main">
  <c r="F55" i="2" l="1"/>
  <c r="F54" i="2"/>
  <c r="F53" i="2"/>
  <c r="F52" i="2"/>
  <c r="F51" i="2"/>
  <c r="F50" i="2"/>
  <c r="F49" i="2"/>
  <c r="F48" i="2"/>
  <c r="F44" i="2"/>
  <c r="F43" i="2"/>
  <c r="F39" i="2"/>
  <c r="F38" i="2"/>
  <c r="F35" i="2"/>
  <c r="F34" i="2"/>
  <c r="F30" i="2"/>
  <c r="F29" i="2"/>
  <c r="F28" i="2"/>
  <c r="F24" i="2"/>
  <c r="F23" i="2"/>
  <c r="F22" i="2"/>
  <c r="F17" i="2"/>
  <c r="F16" i="2"/>
  <c r="F14" i="2"/>
  <c r="F13" i="2"/>
  <c r="F12" i="2"/>
</calcChain>
</file>

<file path=xl/sharedStrings.xml><?xml version="1.0" encoding="utf-8"?>
<sst xmlns="http://schemas.openxmlformats.org/spreadsheetml/2006/main" count="100" uniqueCount="75">
  <si>
    <t>1.1.1.</t>
  </si>
  <si>
    <t>1.1.2.</t>
  </si>
  <si>
    <t>Единица измерения</t>
  </si>
  <si>
    <t>Примечание: В тарифах не учтена стоимость лекарственных средств, изделий медицинского назначения и других материалов, которые оплачиваются заказчиком дополнительно.</t>
  </si>
  <si>
    <t xml:space="preserve">             Главный бухгалтер</t>
  </si>
  <si>
    <t xml:space="preserve">             Экономист</t>
  </si>
  <si>
    <t>Учреждение здравоохранения "Кричевский районный центр гигиены и эпидемиологии"</t>
  </si>
  <si>
    <t>№ п/п</t>
  </si>
  <si>
    <t>обработка объекта</t>
  </si>
  <si>
    <t>до 100 кв.м</t>
  </si>
  <si>
    <t>обработка объекта (каждые 100 кв.м)</t>
  </si>
  <si>
    <t>101-600</t>
  </si>
  <si>
    <t>1.1.3</t>
  </si>
  <si>
    <t>более 600 кв.м</t>
  </si>
  <si>
    <t>1.3</t>
  </si>
  <si>
    <t>Дератизация индивидуальных домовладений</t>
  </si>
  <si>
    <t>1.3.1</t>
  </si>
  <si>
    <t>1.5</t>
  </si>
  <si>
    <t>101-600 кв.м</t>
  </si>
  <si>
    <t>1.6.</t>
  </si>
  <si>
    <t>2</t>
  </si>
  <si>
    <t>2.1.</t>
  </si>
  <si>
    <t>101-600 кв.м.</t>
  </si>
  <si>
    <t>2.1.1.</t>
  </si>
  <si>
    <t>2.1.3.</t>
  </si>
  <si>
    <t>2.2.</t>
  </si>
  <si>
    <t>2.2.3</t>
  </si>
  <si>
    <t>2.3</t>
  </si>
  <si>
    <t>обработка 1 человека</t>
  </si>
  <si>
    <t>2.4.1</t>
  </si>
  <si>
    <t>санация лиц, пораженных педикулезом, механическим способом</t>
  </si>
  <si>
    <t>2.4.2</t>
  </si>
  <si>
    <t>санация лиц, пораженных педикулезом, химическим способом</t>
  </si>
  <si>
    <t>обработка автомобиля</t>
  </si>
  <si>
    <t>2.5.1</t>
  </si>
  <si>
    <t>легковой автомобиль</t>
  </si>
  <si>
    <t>2.5.2.</t>
  </si>
  <si>
    <t>2.5.3.</t>
  </si>
  <si>
    <t>грузовой автомобиль грузоподъемностью до 7,5 тонны</t>
  </si>
  <si>
    <t>2.6.</t>
  </si>
  <si>
    <t>Дезинфекция разовая предметов и вещей</t>
  </si>
  <si>
    <t>2.7.</t>
  </si>
  <si>
    <t>2.8</t>
  </si>
  <si>
    <t>Дезинфекция разовая неканализационных уборных</t>
  </si>
  <si>
    <t>2.9</t>
  </si>
  <si>
    <t>Дезинфекция разовая колодцев</t>
  </si>
  <si>
    <t>Прейскурант цен на услуги по дератизации, дезинфекции и дезинсекции</t>
  </si>
  <si>
    <t xml:space="preserve"> 213500 г. Кричев  ул.Ленинская, д.30</t>
  </si>
  <si>
    <t>Наименование платной  медицинской услуги</t>
  </si>
  <si>
    <t>Цена</t>
  </si>
  <si>
    <t>1.1. Дератизация систематическая строений (помещений), территории:</t>
  </si>
  <si>
    <t>1.3.2 Дезинсекция</t>
  </si>
  <si>
    <t xml:space="preserve">                   </t>
  </si>
  <si>
    <t xml:space="preserve">                           </t>
  </si>
  <si>
    <t>1.3.3. Дезинсекция систематическая помещений против бытовых насекомых (за исключением мух)</t>
  </si>
  <si>
    <t xml:space="preserve">                1.4.</t>
  </si>
  <si>
    <t>1.7. Дезинсекция систематическая помещений против мух</t>
  </si>
  <si>
    <t>2.1.2. Дезинсекция разовая строений, помещений и других объектов против бытовых насекомых (за исключением мух)</t>
  </si>
  <si>
    <t>2.2.2. Дезинсекция разовая строений, помещений и других объектов против мух</t>
  </si>
  <si>
    <t>2.4. Санация разовая обработка людей, пораженных педикулезом</t>
  </si>
  <si>
    <t>2.5. Дезинфекция (профилактическая) симтематическая автотранспорта</t>
  </si>
  <si>
    <t xml:space="preserve">обработка объекта </t>
  </si>
  <si>
    <t xml:space="preserve">Приготовление пищевой ядоприманки по заявкам населения </t>
  </si>
  <si>
    <t>приготовление ядоприманки каждые  100 г</t>
  </si>
  <si>
    <t>Камерная разовая дезинфекция вещей, белья,одежды  и  постельных принадлежностей  паровоздушный способом</t>
  </si>
  <si>
    <t xml:space="preserve">                  О.Ю.Янковкая</t>
  </si>
  <si>
    <t>Дезинсекция разовая против клещей и гнуса на открытых территориях</t>
  </si>
  <si>
    <t>обработка объекта (каждые 1000 кв.м)</t>
  </si>
  <si>
    <t>Утверждаю</t>
  </si>
  <si>
    <t>обработка объекта (каждые 54 кг.)</t>
  </si>
  <si>
    <t>2.10</t>
  </si>
  <si>
    <t xml:space="preserve">Главный врач _________Е.В.Мешкова                       </t>
  </si>
  <si>
    <t xml:space="preserve">                    В.В.Чмыхова</t>
  </si>
  <si>
    <t>микроавтобус</t>
  </si>
  <si>
    <t xml:space="preserve">Утвержденный приказом №   89 от 31.12.2025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</si>
</sst>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vertical="center"/>
    </xf>
    <xf numFmtId="49" fontId="3" fillId="0" borderId="1" xfId="0" applyNumberFormat="1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right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workbookViewId="0">
      <selection activeCell="A11" sqref="A11:G11"/>
    </sheetView>
  </sheetViews>
  <sheetFormatPr defaultRowHeight="15" x14ac:dyDescent="0.25"/>
  <cols>
    <col min="1" max="1" width="12.28515625" customWidth="1"/>
    <col min="3" max="3" width="29.140625" customWidth="1"/>
    <col min="4" max="4" width="9.140625" style="18"/>
    <col min="5" max="5" width="14.28515625" style="18" customWidth="1"/>
    <col min="7" max="7" width="13.85546875" customWidth="1"/>
  </cols>
  <sheetData>
    <row r="1" spans="1:7" x14ac:dyDescent="0.25">
      <c r="E1" s="20" t="s">
        <v>68</v>
      </c>
      <c r="F1" s="20"/>
      <c r="G1" s="20"/>
    </row>
    <row r="2" spans="1:7" x14ac:dyDescent="0.25">
      <c r="E2" s="20" t="s">
        <v>71</v>
      </c>
      <c r="F2" s="20"/>
      <c r="G2" s="20"/>
    </row>
    <row r="3" spans="1:7" ht="0.75" customHeight="1" x14ac:dyDescent="0.25"/>
    <row r="4" spans="1:7" ht="17.25" customHeight="1" x14ac:dyDescent="0.25"/>
    <row r="5" spans="1:7" ht="17.25" customHeight="1" x14ac:dyDescent="0.25">
      <c r="A5" s="52" t="s">
        <v>46</v>
      </c>
      <c r="B5" s="52"/>
      <c r="C5" s="52"/>
      <c r="D5" s="52"/>
      <c r="E5" s="52"/>
      <c r="F5" s="52"/>
      <c r="G5" s="52"/>
    </row>
    <row r="6" spans="1:7" ht="17.25" customHeight="1" x14ac:dyDescent="0.25">
      <c r="A6" s="53" t="s">
        <v>6</v>
      </c>
      <c r="B6" s="53"/>
      <c r="C6" s="53"/>
      <c r="D6" s="53"/>
      <c r="E6" s="53"/>
      <c r="F6" s="53"/>
      <c r="G6" s="53"/>
    </row>
    <row r="7" spans="1:7" ht="20.25" customHeight="1" x14ac:dyDescent="0.25">
      <c r="A7" s="53" t="s">
        <v>47</v>
      </c>
      <c r="B7" s="53"/>
      <c r="C7" s="53"/>
      <c r="D7" s="53"/>
      <c r="E7" s="53"/>
      <c r="F7" s="53"/>
      <c r="G7" s="53"/>
    </row>
    <row r="8" spans="1:7" ht="27.75" customHeight="1" x14ac:dyDescent="0.25">
      <c r="A8" s="74" t="s">
        <v>74</v>
      </c>
      <c r="B8" s="74"/>
      <c r="C8" s="74"/>
      <c r="D8" s="74"/>
      <c r="E8" s="74"/>
      <c r="F8" s="74"/>
      <c r="G8" s="74"/>
    </row>
    <row r="9" spans="1:7" ht="33" customHeight="1" x14ac:dyDescent="0.25">
      <c r="A9" s="2"/>
      <c r="B9" s="2"/>
      <c r="C9" s="2"/>
      <c r="D9" s="16"/>
      <c r="E9" s="16"/>
      <c r="F9" s="2"/>
      <c r="G9" s="2"/>
    </row>
    <row r="10" spans="1:7" ht="28.5" customHeight="1" x14ac:dyDescent="0.25">
      <c r="A10" s="3" t="s">
        <v>7</v>
      </c>
      <c r="B10" s="26" t="s">
        <v>48</v>
      </c>
      <c r="C10" s="27"/>
      <c r="D10" s="40" t="s">
        <v>2</v>
      </c>
      <c r="E10" s="40"/>
      <c r="F10" s="26" t="s">
        <v>49</v>
      </c>
      <c r="G10" s="27"/>
    </row>
    <row r="11" spans="1:7" ht="30.75" customHeight="1" x14ac:dyDescent="0.25">
      <c r="A11" s="54" t="s">
        <v>50</v>
      </c>
      <c r="B11" s="54"/>
      <c r="C11" s="54"/>
      <c r="D11" s="54"/>
      <c r="E11" s="54"/>
      <c r="F11" s="54"/>
      <c r="G11" s="54"/>
    </row>
    <row r="12" spans="1:7" ht="26.25" customHeight="1" x14ac:dyDescent="0.25">
      <c r="A12" s="4" t="s">
        <v>0</v>
      </c>
      <c r="B12" s="39" t="s">
        <v>9</v>
      </c>
      <c r="C12" s="39"/>
      <c r="D12" s="40" t="s">
        <v>61</v>
      </c>
      <c r="E12" s="40"/>
      <c r="F12" s="41">
        <f>1.72*1.07</f>
        <v>1.8404</v>
      </c>
      <c r="G12" s="41"/>
    </row>
    <row r="13" spans="1:7" ht="29.25" customHeight="1" x14ac:dyDescent="0.25">
      <c r="A13" s="4" t="s">
        <v>1</v>
      </c>
      <c r="B13" s="39" t="s">
        <v>11</v>
      </c>
      <c r="C13" s="39"/>
      <c r="D13" s="40" t="s">
        <v>10</v>
      </c>
      <c r="E13" s="40"/>
      <c r="F13" s="41">
        <f>1.03*1.07</f>
        <v>1.1021000000000001</v>
      </c>
      <c r="G13" s="41"/>
    </row>
    <row r="14" spans="1:7" ht="42.75" customHeight="1" x14ac:dyDescent="0.25">
      <c r="A14" s="5" t="s">
        <v>12</v>
      </c>
      <c r="B14" s="39" t="s">
        <v>13</v>
      </c>
      <c r="C14" s="39"/>
      <c r="D14" s="40" t="s">
        <v>10</v>
      </c>
      <c r="E14" s="40"/>
      <c r="F14" s="41">
        <f>0.6*1.07</f>
        <v>0.64200000000000002</v>
      </c>
      <c r="G14" s="41"/>
    </row>
    <row r="15" spans="1:7" x14ac:dyDescent="0.25">
      <c r="A15" s="5"/>
      <c r="B15" s="24"/>
      <c r="C15" s="25"/>
      <c r="D15" s="26"/>
      <c r="E15" s="27"/>
      <c r="F15" s="28"/>
      <c r="G15" s="29"/>
    </row>
    <row r="16" spans="1:7" ht="28.5" customHeight="1" x14ac:dyDescent="0.25">
      <c r="A16" s="9" t="s">
        <v>14</v>
      </c>
      <c r="B16" s="48" t="s">
        <v>15</v>
      </c>
      <c r="C16" s="49"/>
      <c r="D16" s="40" t="s">
        <v>10</v>
      </c>
      <c r="E16" s="40"/>
      <c r="F16" s="41">
        <f>5.91*1.07</f>
        <v>6.3237000000000005</v>
      </c>
      <c r="G16" s="41"/>
    </row>
    <row r="17" spans="1:7" ht="41.25" customHeight="1" x14ac:dyDescent="0.25">
      <c r="A17" s="5" t="s">
        <v>16</v>
      </c>
      <c r="B17" s="42" t="s">
        <v>62</v>
      </c>
      <c r="C17" s="42"/>
      <c r="D17" s="26" t="s">
        <v>63</v>
      </c>
      <c r="E17" s="27"/>
      <c r="F17" s="41">
        <f>1.13*1.07</f>
        <v>1.2091000000000001</v>
      </c>
      <c r="G17" s="41"/>
    </row>
    <row r="18" spans="1:7" ht="15.75" customHeight="1" x14ac:dyDescent="0.25">
      <c r="A18" s="5"/>
      <c r="B18" s="58"/>
      <c r="C18" s="59"/>
      <c r="D18" s="60"/>
      <c r="E18" s="61"/>
      <c r="F18" s="28"/>
      <c r="G18" s="29"/>
    </row>
    <row r="19" spans="1:7" ht="29.25" customHeight="1" x14ac:dyDescent="0.25">
      <c r="A19" s="55" t="s">
        <v>51</v>
      </c>
      <c r="B19" s="56"/>
      <c r="C19" s="56"/>
      <c r="D19" s="56"/>
      <c r="E19" s="56"/>
      <c r="F19" s="56"/>
      <c r="G19" s="57"/>
    </row>
    <row r="20" spans="1:7" ht="27.75" customHeight="1" x14ac:dyDescent="0.25">
      <c r="A20" s="43" t="s">
        <v>54</v>
      </c>
      <c r="B20" s="44"/>
      <c r="C20" s="44"/>
      <c r="D20" s="44"/>
      <c r="E20" s="44"/>
      <c r="F20" s="44"/>
      <c r="G20" s="45"/>
    </row>
    <row r="21" spans="1:7" ht="25.5" customHeight="1" x14ac:dyDescent="0.25">
      <c r="A21" s="12"/>
      <c r="B21" s="46"/>
      <c r="C21" s="47"/>
      <c r="D21" s="43"/>
      <c r="E21" s="45"/>
      <c r="F21" s="46"/>
      <c r="G21" s="47"/>
    </row>
    <row r="22" spans="1:7" ht="22.5" customHeight="1" x14ac:dyDescent="0.25">
      <c r="A22" s="11" t="s">
        <v>55</v>
      </c>
      <c r="B22" s="39" t="s">
        <v>9</v>
      </c>
      <c r="C22" s="39"/>
      <c r="D22" s="40" t="s">
        <v>61</v>
      </c>
      <c r="E22" s="40"/>
      <c r="F22" s="41">
        <f>2.47*1.07</f>
        <v>2.6429000000000005</v>
      </c>
      <c r="G22" s="41"/>
    </row>
    <row r="23" spans="1:7" ht="34.5" customHeight="1" x14ac:dyDescent="0.25">
      <c r="A23" s="10" t="s">
        <v>17</v>
      </c>
      <c r="B23" s="39" t="s">
        <v>18</v>
      </c>
      <c r="C23" s="39"/>
      <c r="D23" s="40" t="s">
        <v>10</v>
      </c>
      <c r="E23" s="40"/>
      <c r="F23" s="41">
        <f>2.35*1.07</f>
        <v>2.5145000000000004</v>
      </c>
      <c r="G23" s="41"/>
    </row>
    <row r="24" spans="1:7" ht="28.5" customHeight="1" x14ac:dyDescent="0.25">
      <c r="A24" s="10" t="s">
        <v>19</v>
      </c>
      <c r="B24" s="39" t="s">
        <v>13</v>
      </c>
      <c r="C24" s="39"/>
      <c r="D24" s="40" t="s">
        <v>10</v>
      </c>
      <c r="E24" s="40"/>
      <c r="F24" s="41">
        <f>1.35*1.07</f>
        <v>1.4445000000000001</v>
      </c>
      <c r="G24" s="41"/>
    </row>
    <row r="25" spans="1:7" ht="30" customHeight="1" x14ac:dyDescent="0.25">
      <c r="A25" s="13"/>
      <c r="B25" s="14"/>
      <c r="C25" s="14"/>
      <c r="D25" s="17"/>
      <c r="E25" s="17"/>
      <c r="F25" s="15"/>
      <c r="G25" s="8"/>
    </row>
    <row r="26" spans="1:7" ht="27.75" customHeight="1" x14ac:dyDescent="0.25">
      <c r="A26" s="30" t="s">
        <v>56</v>
      </c>
      <c r="B26" s="31"/>
      <c r="C26" s="31"/>
      <c r="D26" s="31"/>
      <c r="E26" s="31"/>
      <c r="F26" s="31"/>
      <c r="G26" s="32"/>
    </row>
    <row r="27" spans="1:7" ht="30.75" customHeight="1" x14ac:dyDescent="0.25">
      <c r="A27" s="5"/>
      <c r="B27" s="62"/>
      <c r="C27" s="62"/>
      <c r="D27" s="51"/>
      <c r="E27" s="51"/>
      <c r="F27" s="24"/>
      <c r="G27" s="25"/>
    </row>
    <row r="28" spans="1:7" ht="20.25" customHeight="1" x14ac:dyDescent="0.25">
      <c r="A28" s="5" t="s">
        <v>20</v>
      </c>
      <c r="B28" s="39" t="s">
        <v>9</v>
      </c>
      <c r="C28" s="39"/>
      <c r="D28" s="40" t="s">
        <v>61</v>
      </c>
      <c r="E28" s="40"/>
      <c r="F28" s="41">
        <f>2.4*1.07</f>
        <v>2.5680000000000001</v>
      </c>
      <c r="G28" s="41"/>
    </row>
    <row r="29" spans="1:7" ht="36.75" customHeight="1" x14ac:dyDescent="0.25">
      <c r="A29" s="5" t="s">
        <v>21</v>
      </c>
      <c r="B29" s="39" t="s">
        <v>22</v>
      </c>
      <c r="C29" s="39"/>
      <c r="D29" s="40" t="s">
        <v>10</v>
      </c>
      <c r="E29" s="40"/>
      <c r="F29" s="41">
        <f>2.16*1.07</f>
        <v>2.3112000000000004</v>
      </c>
      <c r="G29" s="41"/>
    </row>
    <row r="30" spans="1:7" ht="33" customHeight="1" x14ac:dyDescent="0.25">
      <c r="A30" s="5" t="s">
        <v>23</v>
      </c>
      <c r="B30" s="39" t="s">
        <v>13</v>
      </c>
      <c r="C30" s="39"/>
      <c r="D30" s="40" t="s">
        <v>10</v>
      </c>
      <c r="E30" s="40"/>
      <c r="F30" s="41">
        <f>1.43*1.07</f>
        <v>1.5301</v>
      </c>
      <c r="G30" s="41"/>
    </row>
    <row r="31" spans="1:7" ht="30.75" customHeight="1" x14ac:dyDescent="0.25">
      <c r="A31" s="5"/>
      <c r="B31" s="24"/>
      <c r="C31" s="25"/>
      <c r="D31" s="26"/>
      <c r="E31" s="27"/>
      <c r="F31" s="28"/>
      <c r="G31" s="29"/>
    </row>
    <row r="32" spans="1:7" ht="30.75" customHeight="1" x14ac:dyDescent="0.25">
      <c r="A32" s="33" t="s">
        <v>57</v>
      </c>
      <c r="B32" s="34"/>
      <c r="C32" s="34"/>
      <c r="D32" s="34"/>
      <c r="E32" s="34"/>
      <c r="F32" s="34"/>
      <c r="G32" s="35"/>
    </row>
    <row r="33" spans="1:7" ht="27" customHeight="1" x14ac:dyDescent="0.25">
      <c r="A33" s="5"/>
      <c r="B33" s="63"/>
      <c r="C33" s="63"/>
      <c r="D33" s="51"/>
      <c r="E33" s="51"/>
      <c r="F33" s="24"/>
      <c r="G33" s="25"/>
    </row>
    <row r="34" spans="1:7" ht="20.25" customHeight="1" x14ac:dyDescent="0.25">
      <c r="A34" s="5" t="s">
        <v>24</v>
      </c>
      <c r="B34" s="39" t="s">
        <v>9</v>
      </c>
      <c r="C34" s="39"/>
      <c r="D34" s="40" t="s">
        <v>61</v>
      </c>
      <c r="E34" s="40"/>
      <c r="F34" s="41">
        <f>3.02*1.07</f>
        <v>3.2314000000000003</v>
      </c>
      <c r="G34" s="41"/>
    </row>
    <row r="35" spans="1:7" ht="30.75" customHeight="1" x14ac:dyDescent="0.25">
      <c r="A35" s="5" t="s">
        <v>25</v>
      </c>
      <c r="B35" s="39" t="s">
        <v>22</v>
      </c>
      <c r="C35" s="39"/>
      <c r="D35" s="40" t="s">
        <v>10</v>
      </c>
      <c r="E35" s="40"/>
      <c r="F35" s="41">
        <f>1.01*1.07</f>
        <v>1.0807</v>
      </c>
      <c r="G35" s="41"/>
    </row>
    <row r="36" spans="1:7" ht="33.75" customHeight="1" x14ac:dyDescent="0.25">
      <c r="A36" s="36" t="s">
        <v>58</v>
      </c>
      <c r="B36" s="37"/>
      <c r="C36" s="37"/>
      <c r="D36" s="37"/>
      <c r="E36" s="37"/>
      <c r="F36" s="37"/>
      <c r="G36" s="38"/>
    </row>
    <row r="37" spans="1:7" ht="15.75" customHeight="1" x14ac:dyDescent="0.25">
      <c r="A37" s="5"/>
      <c r="B37" s="62"/>
      <c r="C37" s="62"/>
      <c r="D37" s="51"/>
      <c r="E37" s="51"/>
      <c r="F37" s="28"/>
      <c r="G37" s="29"/>
    </row>
    <row r="38" spans="1:7" ht="24" customHeight="1" x14ac:dyDescent="0.25">
      <c r="A38" s="5" t="s">
        <v>26</v>
      </c>
      <c r="B38" s="39" t="s">
        <v>9</v>
      </c>
      <c r="C38" s="39"/>
      <c r="D38" s="40" t="s">
        <v>61</v>
      </c>
      <c r="E38" s="40"/>
      <c r="F38" s="41">
        <f>2.77*1.07</f>
        <v>2.9639000000000002</v>
      </c>
      <c r="G38" s="41"/>
    </row>
    <row r="39" spans="1:7" ht="30.75" customHeight="1" x14ac:dyDescent="0.25">
      <c r="A39" s="5" t="s">
        <v>27</v>
      </c>
      <c r="B39" s="39" t="s">
        <v>22</v>
      </c>
      <c r="C39" s="39"/>
      <c r="D39" s="40" t="s">
        <v>10</v>
      </c>
      <c r="E39" s="40"/>
      <c r="F39" s="41">
        <f>2.43*1.07</f>
        <v>2.6001000000000003</v>
      </c>
      <c r="G39" s="41"/>
    </row>
    <row r="40" spans="1:7" ht="28.5" customHeight="1" x14ac:dyDescent="0.25">
      <c r="A40" s="5"/>
      <c r="B40" s="24"/>
      <c r="C40" s="25"/>
      <c r="D40" s="26"/>
      <c r="E40" s="27"/>
      <c r="F40" s="7"/>
      <c r="G40" s="8"/>
    </row>
    <row r="41" spans="1:7" ht="30.75" customHeight="1" x14ac:dyDescent="0.25">
      <c r="A41" s="36" t="s">
        <v>59</v>
      </c>
      <c r="B41" s="37"/>
      <c r="C41" s="37"/>
      <c r="D41" s="37"/>
      <c r="E41" s="37"/>
      <c r="F41" s="37"/>
      <c r="G41" s="38"/>
    </row>
    <row r="42" spans="1:7" ht="16.5" customHeight="1" x14ac:dyDescent="0.25">
      <c r="A42" s="5"/>
      <c r="B42" s="62"/>
      <c r="C42" s="64"/>
      <c r="D42" s="40"/>
      <c r="E42" s="40"/>
      <c r="F42" s="28"/>
      <c r="G42" s="29"/>
    </row>
    <row r="43" spans="1:7" ht="30" customHeight="1" x14ac:dyDescent="0.25">
      <c r="A43" s="5" t="s">
        <v>29</v>
      </c>
      <c r="B43" s="64" t="s">
        <v>30</v>
      </c>
      <c r="C43" s="64"/>
      <c r="D43" s="40" t="s">
        <v>28</v>
      </c>
      <c r="E43" s="40"/>
      <c r="F43" s="41">
        <f>15.9*1.07</f>
        <v>17.013000000000002</v>
      </c>
      <c r="G43" s="41"/>
    </row>
    <row r="44" spans="1:7" ht="39.75" customHeight="1" x14ac:dyDescent="0.25">
      <c r="A44" s="5" t="s">
        <v>31</v>
      </c>
      <c r="B44" s="64" t="s">
        <v>32</v>
      </c>
      <c r="C44" s="64"/>
      <c r="D44" s="40" t="s">
        <v>28</v>
      </c>
      <c r="E44" s="40"/>
      <c r="F44" s="41">
        <f>6.11*1.07</f>
        <v>6.537700000000001</v>
      </c>
      <c r="G44" s="41"/>
    </row>
    <row r="45" spans="1:7" x14ac:dyDescent="0.25">
      <c r="A45" s="5"/>
      <c r="B45" s="65"/>
      <c r="C45" s="66"/>
      <c r="D45" s="26"/>
      <c r="E45" s="27"/>
      <c r="F45" s="28"/>
      <c r="G45" s="29"/>
    </row>
    <row r="46" spans="1:7" x14ac:dyDescent="0.25">
      <c r="A46" s="36" t="s">
        <v>60</v>
      </c>
      <c r="B46" s="37"/>
      <c r="C46" s="37"/>
      <c r="D46" s="37"/>
      <c r="E46" s="37"/>
      <c r="F46" s="37"/>
      <c r="G46" s="38"/>
    </row>
    <row r="47" spans="1:7" ht="31.5" customHeight="1" x14ac:dyDescent="0.25">
      <c r="A47" s="5"/>
      <c r="B47" s="62"/>
      <c r="C47" s="62"/>
      <c r="D47" s="40"/>
      <c r="E47" s="40"/>
      <c r="F47" s="28"/>
      <c r="G47" s="29"/>
    </row>
    <row r="48" spans="1:7" ht="34.5" customHeight="1" x14ac:dyDescent="0.25">
      <c r="A48" s="5" t="s">
        <v>34</v>
      </c>
      <c r="B48" s="39" t="s">
        <v>35</v>
      </c>
      <c r="C48" s="39"/>
      <c r="D48" s="40" t="s">
        <v>33</v>
      </c>
      <c r="E48" s="40"/>
      <c r="F48" s="41">
        <f>4.23*1.07</f>
        <v>4.5261000000000005</v>
      </c>
      <c r="G48" s="41"/>
    </row>
    <row r="49" spans="1:7" ht="55.5" customHeight="1" x14ac:dyDescent="0.25">
      <c r="A49" s="5" t="s">
        <v>36</v>
      </c>
      <c r="B49" s="39" t="s">
        <v>73</v>
      </c>
      <c r="C49" s="39"/>
      <c r="D49" s="40" t="s">
        <v>33</v>
      </c>
      <c r="E49" s="40"/>
      <c r="F49" s="41">
        <f>7.15*1.07</f>
        <v>7.650500000000001</v>
      </c>
      <c r="G49" s="41"/>
    </row>
    <row r="50" spans="1:7" ht="31.5" customHeight="1" x14ac:dyDescent="0.25">
      <c r="A50" s="5" t="s">
        <v>37</v>
      </c>
      <c r="B50" s="64" t="s">
        <v>38</v>
      </c>
      <c r="C50" s="64"/>
      <c r="D50" s="40" t="s">
        <v>33</v>
      </c>
      <c r="E50" s="40"/>
      <c r="F50" s="41">
        <f>8.56*1.07</f>
        <v>9.1592000000000002</v>
      </c>
      <c r="G50" s="41"/>
    </row>
    <row r="51" spans="1:7" ht="40.5" customHeight="1" x14ac:dyDescent="0.25">
      <c r="A51" s="5" t="s">
        <v>39</v>
      </c>
      <c r="B51" s="62" t="s">
        <v>40</v>
      </c>
      <c r="C51" s="64"/>
      <c r="D51" s="40" t="s">
        <v>10</v>
      </c>
      <c r="E51" s="40"/>
      <c r="F51" s="41">
        <f>4.25*1.07</f>
        <v>4.5475000000000003</v>
      </c>
      <c r="G51" s="41"/>
    </row>
    <row r="52" spans="1:7" ht="70.5" customHeight="1" x14ac:dyDescent="0.25">
      <c r="A52" s="5" t="s">
        <v>41</v>
      </c>
      <c r="B52" s="62" t="s">
        <v>64</v>
      </c>
      <c r="C52" s="62"/>
      <c r="D52" s="40" t="s">
        <v>69</v>
      </c>
      <c r="E52" s="40"/>
      <c r="F52" s="72">
        <f>29.47*1.07</f>
        <v>31.532900000000001</v>
      </c>
      <c r="G52" s="73"/>
    </row>
    <row r="53" spans="1:7" ht="48.75" customHeight="1" x14ac:dyDescent="0.25">
      <c r="A53" s="5" t="s">
        <v>42</v>
      </c>
      <c r="B53" s="62" t="s">
        <v>43</v>
      </c>
      <c r="C53" s="64"/>
      <c r="D53" s="51" t="s">
        <v>8</v>
      </c>
      <c r="E53" s="51"/>
      <c r="F53" s="41">
        <f>0.42*1.07</f>
        <v>0.44940000000000002</v>
      </c>
      <c r="G53" s="41"/>
    </row>
    <row r="54" spans="1:7" ht="27.75" customHeight="1" x14ac:dyDescent="0.25">
      <c r="A54" s="5" t="s">
        <v>44</v>
      </c>
      <c r="B54" s="70" t="s">
        <v>45</v>
      </c>
      <c r="C54" s="71"/>
      <c r="D54" s="51" t="s">
        <v>8</v>
      </c>
      <c r="E54" s="51"/>
      <c r="F54" s="41">
        <f>7.01*1.07</f>
        <v>7.5007000000000001</v>
      </c>
      <c r="G54" s="41"/>
    </row>
    <row r="55" spans="1:7" ht="41.25" customHeight="1" x14ac:dyDescent="0.25">
      <c r="A55" s="19" t="s">
        <v>70</v>
      </c>
      <c r="B55" s="67" t="s">
        <v>66</v>
      </c>
      <c r="C55" s="67"/>
      <c r="D55" s="68" t="s">
        <v>67</v>
      </c>
      <c r="E55" s="68"/>
      <c r="F55" s="69">
        <f>86.32*1.07</f>
        <v>92.362399999999994</v>
      </c>
      <c r="G55" s="69"/>
    </row>
    <row r="56" spans="1:7" ht="33" customHeight="1" x14ac:dyDescent="0.25">
      <c r="A56" s="23" t="s">
        <v>3</v>
      </c>
      <c r="B56" s="23"/>
      <c r="C56" s="23"/>
      <c r="D56" s="23"/>
      <c r="E56" s="23"/>
      <c r="F56" s="23"/>
      <c r="G56" s="23"/>
    </row>
    <row r="57" spans="1:7" ht="0.75" customHeight="1" x14ac:dyDescent="0.25">
      <c r="A57" s="50"/>
      <c r="B57" s="50"/>
      <c r="C57" s="50"/>
      <c r="D57" s="50"/>
      <c r="E57" s="50"/>
      <c r="F57" s="50"/>
      <c r="G57" s="50"/>
    </row>
    <row r="58" spans="1:7" ht="23.25" hidden="1" customHeight="1" x14ac:dyDescent="0.25">
      <c r="A58" s="6"/>
      <c r="B58" s="6"/>
      <c r="C58" s="6"/>
      <c r="D58" s="6"/>
      <c r="E58" s="6"/>
      <c r="F58" s="6"/>
      <c r="G58" s="6"/>
    </row>
    <row r="59" spans="1:7" ht="15.75" hidden="1" x14ac:dyDescent="0.25">
      <c r="A59" s="22"/>
      <c r="B59" s="22"/>
      <c r="C59" s="22"/>
      <c r="D59" s="21"/>
      <c r="E59" s="21"/>
      <c r="F59" s="21"/>
      <c r="G59" s="21"/>
    </row>
    <row r="60" spans="1:7" ht="15.75" x14ac:dyDescent="0.25">
      <c r="A60" s="22" t="s">
        <v>4</v>
      </c>
      <c r="B60" s="22"/>
      <c r="C60" s="22"/>
      <c r="D60" s="21" t="s">
        <v>72</v>
      </c>
      <c r="E60" s="21"/>
      <c r="F60" s="21"/>
      <c r="G60" s="21"/>
    </row>
    <row r="61" spans="1:7" ht="15.75" x14ac:dyDescent="0.25">
      <c r="A61" s="22" t="s">
        <v>5</v>
      </c>
      <c r="B61" s="22"/>
      <c r="C61" s="22"/>
      <c r="D61" s="21" t="s">
        <v>65</v>
      </c>
      <c r="E61" s="21"/>
      <c r="F61" s="21"/>
      <c r="G61" s="21"/>
    </row>
    <row r="62" spans="1:7" x14ac:dyDescent="0.25">
      <c r="A62" s="1"/>
      <c r="B62" s="1"/>
      <c r="C62" s="1"/>
      <c r="D62" s="6"/>
      <c r="E62" s="6"/>
      <c r="F62" s="1"/>
      <c r="G62" s="1"/>
    </row>
    <row r="63" spans="1:7" x14ac:dyDescent="0.25">
      <c r="A63" s="1"/>
      <c r="B63" s="1"/>
      <c r="C63" s="1"/>
      <c r="D63" s="6"/>
      <c r="E63" s="6"/>
      <c r="F63" s="1"/>
      <c r="G63" s="1"/>
    </row>
    <row r="67" spans="2:7" x14ac:dyDescent="0.25">
      <c r="B67" s="21" t="s">
        <v>52</v>
      </c>
      <c r="C67" s="21"/>
      <c r="D67" s="21"/>
      <c r="E67" s="21"/>
      <c r="F67" s="21"/>
      <c r="G67" s="21"/>
    </row>
    <row r="68" spans="2:7" x14ac:dyDescent="0.25">
      <c r="B68" s="21" t="s">
        <v>53</v>
      </c>
      <c r="C68" s="21"/>
      <c r="D68" s="21"/>
      <c r="E68" s="21"/>
      <c r="F68" s="21"/>
      <c r="G68" s="21"/>
    </row>
    <row r="69" spans="2:7" x14ac:dyDescent="0.25">
      <c r="B69" s="21"/>
      <c r="C69" s="21"/>
      <c r="D69" s="21"/>
      <c r="E69" s="21"/>
      <c r="F69" s="21"/>
      <c r="G69" s="21"/>
    </row>
  </sheetData>
  <mergeCells count="135">
    <mergeCell ref="B55:C55"/>
    <mergeCell ref="D55:E55"/>
    <mergeCell ref="F55:G55"/>
    <mergeCell ref="B53:C53"/>
    <mergeCell ref="D53:E53"/>
    <mergeCell ref="F53:G53"/>
    <mergeCell ref="D54:E54"/>
    <mergeCell ref="F54:G54"/>
    <mergeCell ref="B51:C51"/>
    <mergeCell ref="D51:E51"/>
    <mergeCell ref="F51:G51"/>
    <mergeCell ref="B54:C54"/>
    <mergeCell ref="B52:C52"/>
    <mergeCell ref="D52:E52"/>
    <mergeCell ref="F52:G52"/>
    <mergeCell ref="B50:C50"/>
    <mergeCell ref="D50:E50"/>
    <mergeCell ref="F50:G50"/>
    <mergeCell ref="B44:C44"/>
    <mergeCell ref="D44:E44"/>
    <mergeCell ref="F44:G44"/>
    <mergeCell ref="B47:C47"/>
    <mergeCell ref="D47:E47"/>
    <mergeCell ref="F47:G47"/>
    <mergeCell ref="B45:C45"/>
    <mergeCell ref="D45:E45"/>
    <mergeCell ref="F45:G45"/>
    <mergeCell ref="A46:G46"/>
    <mergeCell ref="B48:C48"/>
    <mergeCell ref="D48:E48"/>
    <mergeCell ref="F49:G49"/>
    <mergeCell ref="B39:C39"/>
    <mergeCell ref="D39:E39"/>
    <mergeCell ref="F39:G39"/>
    <mergeCell ref="B42:C42"/>
    <mergeCell ref="D42:E42"/>
    <mergeCell ref="F42:G42"/>
    <mergeCell ref="B43:C43"/>
    <mergeCell ref="D43:E43"/>
    <mergeCell ref="F43:G43"/>
    <mergeCell ref="B40:C40"/>
    <mergeCell ref="D40:E40"/>
    <mergeCell ref="A41:G41"/>
    <mergeCell ref="B23:C23"/>
    <mergeCell ref="D23:E23"/>
    <mergeCell ref="F23:G23"/>
    <mergeCell ref="B37:C37"/>
    <mergeCell ref="D37:E37"/>
    <mergeCell ref="F37:G37"/>
    <mergeCell ref="B33:C33"/>
    <mergeCell ref="D33:E33"/>
    <mergeCell ref="F33:G33"/>
    <mergeCell ref="B34:C34"/>
    <mergeCell ref="D34:E34"/>
    <mergeCell ref="F34:G34"/>
    <mergeCell ref="F35:G35"/>
    <mergeCell ref="B29:C29"/>
    <mergeCell ref="D29:E29"/>
    <mergeCell ref="F29:G29"/>
    <mergeCell ref="B30:C30"/>
    <mergeCell ref="D30:E30"/>
    <mergeCell ref="F30:G30"/>
    <mergeCell ref="B27:C27"/>
    <mergeCell ref="B38:C38"/>
    <mergeCell ref="D38:E38"/>
    <mergeCell ref="F38:G38"/>
    <mergeCell ref="B10:C10"/>
    <mergeCell ref="D10:E10"/>
    <mergeCell ref="F10:G10"/>
    <mergeCell ref="A5:G5"/>
    <mergeCell ref="A6:G6"/>
    <mergeCell ref="A7:G7"/>
    <mergeCell ref="A8:G8"/>
    <mergeCell ref="A11:G11"/>
    <mergeCell ref="A19:G19"/>
    <mergeCell ref="B18:C18"/>
    <mergeCell ref="D18:E18"/>
    <mergeCell ref="F18:G18"/>
    <mergeCell ref="B13:C13"/>
    <mergeCell ref="D13:E13"/>
    <mergeCell ref="F13:G13"/>
    <mergeCell ref="B14:C14"/>
    <mergeCell ref="D14:E14"/>
    <mergeCell ref="F14:G14"/>
    <mergeCell ref="B12:C12"/>
    <mergeCell ref="D12:E12"/>
    <mergeCell ref="F12:G12"/>
    <mergeCell ref="A20:G20"/>
    <mergeCell ref="B21:C21"/>
    <mergeCell ref="B16:C16"/>
    <mergeCell ref="D16:E16"/>
    <mergeCell ref="F16:G16"/>
    <mergeCell ref="A57:G57"/>
    <mergeCell ref="A59:C59"/>
    <mergeCell ref="B67:G67"/>
    <mergeCell ref="A60:C60"/>
    <mergeCell ref="D21:E21"/>
    <mergeCell ref="F21:G21"/>
    <mergeCell ref="B22:C22"/>
    <mergeCell ref="D22:E22"/>
    <mergeCell ref="F22:G22"/>
    <mergeCell ref="B35:C35"/>
    <mergeCell ref="D35:E35"/>
    <mergeCell ref="D27:E27"/>
    <mergeCell ref="F27:G27"/>
    <mergeCell ref="B28:C28"/>
    <mergeCell ref="D28:E28"/>
    <mergeCell ref="F28:G28"/>
    <mergeCell ref="F48:G48"/>
    <mergeCell ref="B49:C49"/>
    <mergeCell ref="D49:E49"/>
    <mergeCell ref="E1:G1"/>
    <mergeCell ref="E2:G2"/>
    <mergeCell ref="B68:G68"/>
    <mergeCell ref="A61:C61"/>
    <mergeCell ref="B69:G69"/>
    <mergeCell ref="A56:G56"/>
    <mergeCell ref="D59:G59"/>
    <mergeCell ref="D60:G60"/>
    <mergeCell ref="D61:G61"/>
    <mergeCell ref="B15:C15"/>
    <mergeCell ref="D15:E15"/>
    <mergeCell ref="F15:G15"/>
    <mergeCell ref="B31:C31"/>
    <mergeCell ref="D31:E31"/>
    <mergeCell ref="F31:G31"/>
    <mergeCell ref="A26:G26"/>
    <mergeCell ref="A32:G32"/>
    <mergeCell ref="A36:G36"/>
    <mergeCell ref="B24:C24"/>
    <mergeCell ref="D24:E24"/>
    <mergeCell ref="F24:G24"/>
    <mergeCell ref="B17:C17"/>
    <mergeCell ref="D17:E17"/>
    <mergeCell ref="F17:G17"/>
  </mergeCells>
  <pageMargins left="0.7" right="0.7" top="0.75" bottom="0.75" header="0.3" footer="0.3"/>
  <pageSetup paperSize="9" scale="90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Дератизация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2026-01-13T08:50:31Z</dcterms:modified>
</cp:coreProperties>
</file>